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Sheet1!$AQ$5:$AW$41</definedName>
  </definedNames>
  <calcPr calcId="144525"/>
</workbook>
</file>

<file path=xl/sharedStrings.xml><?xml version="1.0" encoding="utf-8"?>
<sst xmlns="http://schemas.openxmlformats.org/spreadsheetml/2006/main" count="170" uniqueCount="132">
  <si>
    <t>学号</t>
  </si>
  <si>
    <t>姓名</t>
  </si>
  <si>
    <t>学生类别</t>
  </si>
  <si>
    <t>性别</t>
  </si>
  <si>
    <t>出生日期</t>
  </si>
  <si>
    <t>身份证号码</t>
  </si>
  <si>
    <t>学院</t>
  </si>
  <si>
    <t>年级</t>
  </si>
  <si>
    <t>班级</t>
  </si>
  <si>
    <t>是否已获得生源地贷款</t>
  </si>
  <si>
    <t>楼号</t>
  </si>
  <si>
    <t>宿舍号</t>
  </si>
  <si>
    <t>移动电话</t>
  </si>
  <si>
    <t>学校信箱号</t>
  </si>
  <si>
    <t>学费应收数</t>
  </si>
  <si>
    <t>住宿费应收数</t>
  </si>
  <si>
    <t>学费年贷款数</t>
  </si>
  <si>
    <t>住宿费年贷款数</t>
  </si>
  <si>
    <t>每年贷款合计</t>
  </si>
  <si>
    <t>申贷年数</t>
  </si>
  <si>
    <t>家庭地址</t>
  </si>
  <si>
    <t>邮编</t>
  </si>
  <si>
    <t>区号</t>
  </si>
  <si>
    <t>电话</t>
  </si>
  <si>
    <t>父亲姓名</t>
  </si>
  <si>
    <t>父亲职业</t>
  </si>
  <si>
    <t>父亲工作单位</t>
  </si>
  <si>
    <t>父亲身份证号码</t>
  </si>
  <si>
    <t>母亲姓名</t>
  </si>
  <si>
    <t>母亲职业</t>
  </si>
  <si>
    <t>母亲工作单位</t>
  </si>
  <si>
    <t>母亲身份证号码</t>
  </si>
  <si>
    <t>家庭人均月收入</t>
  </si>
  <si>
    <t>上学年学分积</t>
  </si>
  <si>
    <t>全学年学分积</t>
  </si>
  <si>
    <t>上学年未通过科目数</t>
  </si>
  <si>
    <t>全学年未通过科目数</t>
  </si>
  <si>
    <t>上学年未通过科目学分总和</t>
  </si>
  <si>
    <t>全学年未通过科目学分总和</t>
  </si>
  <si>
    <t>处分级别</t>
  </si>
  <si>
    <t>示例：</t>
  </si>
  <si>
    <t>1512*****</t>
  </si>
  <si>
    <t>***</t>
  </si>
  <si>
    <t>本科生</t>
  </si>
  <si>
    <t>男</t>
  </si>
  <si>
    <t>510184198810******</t>
  </si>
  <si>
    <t>保护区学院</t>
  </si>
  <si>
    <t>保护区15</t>
  </si>
  <si>
    <t>否</t>
  </si>
  <si>
    <t>12</t>
  </si>
  <si>
    <t>728</t>
  </si>
  <si>
    <t>15120093216</t>
  </si>
  <si>
    <t>159</t>
  </si>
  <si>
    <t>四川省崇州市******************</t>
  </si>
  <si>
    <t>611237</t>
  </si>
  <si>
    <t>028</t>
  </si>
  <si>
    <t>822*****</t>
  </si>
  <si>
    <t>高**</t>
  </si>
  <si>
    <t>农民</t>
  </si>
  <si>
    <t>无</t>
  </si>
  <si>
    <t>510128196907******</t>
  </si>
  <si>
    <t>叶**</t>
  </si>
  <si>
    <t>510129197105******</t>
  </si>
  <si>
    <t>未受处分</t>
  </si>
  <si>
    <t>您的内容：</t>
  </si>
  <si>
    <t>请填写“本科生”或“研究生”</t>
  </si>
  <si>
    <t>请填写“男”或“女”</t>
  </si>
  <si>
    <t>请按例子填写</t>
  </si>
  <si>
    <t>若最后一位是“X”。请大写</t>
  </si>
  <si>
    <t>请用学院简称</t>
  </si>
  <si>
    <t>4位数的年级</t>
  </si>
  <si>
    <t>请用班级简称,并参照例子填写</t>
  </si>
  <si>
    <t>请填写“是”或“否”</t>
  </si>
  <si>
    <t>必填项</t>
  </si>
  <si>
    <t>选填</t>
  </si>
  <si>
    <t>填写你所在专业应缴纳数</t>
  </si>
  <si>
    <t>这两项不需要填写</t>
  </si>
  <si>
    <t>不需要填写，自动计算</t>
  </si>
  <si>
    <t>请详细到可以邮寄，邮编为6位，我们将邮寄一封挂号信，若信被退回，将中止贷款</t>
  </si>
  <si>
    <t>若电话为手机，请填0</t>
  </si>
  <si>
    <t>单亲学生填写“已故”或“离异”</t>
  </si>
  <si>
    <t>必须填写</t>
  </si>
  <si>
    <t>与提供材料上的一致</t>
  </si>
  <si>
    <t>仅填写数字，不要用汉字</t>
  </si>
  <si>
    <t>大一学生请不要填写</t>
  </si>
  <si>
    <t>填“未受处分”或处分的级别，如“警告”、“严重警告”等</t>
  </si>
  <si>
    <t>此处以右不用填写，只需查看信息是否正确，正确无误就请打印。</t>
  </si>
  <si>
    <t>北京林业大学国家助学贷款申请学生信息采集表</t>
  </si>
  <si>
    <t>填写身份证上的姓名</t>
  </si>
  <si>
    <t>填写“本科生”或“研究生”</t>
  </si>
  <si>
    <t>填写“男”或“女”</t>
  </si>
  <si>
    <t>1998-11-1后出生算未成年</t>
  </si>
  <si>
    <t>按“××××-××-××”格式填写</t>
  </si>
  <si>
    <t>身份证号</t>
  </si>
  <si>
    <t>只能填写15位或是18位身份证号</t>
  </si>
  <si>
    <t>填写学院简称</t>
  </si>
  <si>
    <t>填写“20××”</t>
  </si>
  <si>
    <r>
      <rPr>
        <sz val="11"/>
        <rFont val="宋体"/>
        <charset val="134"/>
      </rPr>
      <t>填写班级简称，如“木工</t>
    </r>
    <r>
      <rPr>
        <sz val="11"/>
        <rFont val="宋体"/>
        <charset val="134"/>
      </rPr>
      <t>16-1”</t>
    </r>
  </si>
  <si>
    <t xml:space="preserve"> #</t>
  </si>
  <si>
    <t>室</t>
  </si>
  <si>
    <t>按“楼号#房间号”填写</t>
  </si>
  <si>
    <t>填写学校收发室的信箱号</t>
  </si>
  <si>
    <t>年申请贷款数</t>
  </si>
  <si>
    <t>实际应缴数</t>
  </si>
  <si>
    <t>“贷款前应缴数”是指每年学费和住宿费的收缴标准，“年申请贷款数”总和不能超过8000，除艺设学生外，不接受其余学生申请贷款部分的学费或住宿费。申贷年数必须为您剩余的在读年数。</t>
  </si>
  <si>
    <t>学费</t>
  </si>
  <si>
    <t>元</t>
  </si>
  <si>
    <t>住宿费</t>
  </si>
  <si>
    <t>年</t>
  </si>
  <si>
    <t>详细到可以邮寄的地址，我们要向每个贷款学生的监护人寄挂号信</t>
  </si>
  <si>
    <t>家庭邮编</t>
  </si>
  <si>
    <t>六位邮政编码</t>
  </si>
  <si>
    <t>家庭电话</t>
  </si>
  <si>
    <t>-</t>
  </si>
  <si>
    <t>括号里填写区号，手机用户括号里填零</t>
  </si>
  <si>
    <t>姓名、身份证号必须和您提供的身份证明材料上的一致。您提供的材料之间的姓名、身份证号也必须一致。职业可以是“工人”、“农民”、“教师”、“公务员”等，若无工作单位，请填写“无”</t>
  </si>
  <si>
    <t>父亲身份证号</t>
  </si>
  <si>
    <t>同上</t>
  </si>
  <si>
    <t>母亲身份证号</t>
  </si>
  <si>
    <r>
      <rPr>
        <sz val="11"/>
        <rFont val="宋体"/>
        <charset val="134"/>
      </rPr>
      <t>全家全年的收入</t>
    </r>
    <r>
      <rPr>
        <sz val="11"/>
        <color indexed="8"/>
        <rFont val="宋体"/>
        <charset val="134"/>
      </rPr>
      <t>/全家人口数</t>
    </r>
  </si>
  <si>
    <t>上学年</t>
  </si>
  <si>
    <t>全学年</t>
  </si>
  <si>
    <t>大一新生可以不填写，老生请如实填写，发现虚假信息，一律取消其贷款资格并追回已经发放的贷款。</t>
  </si>
  <si>
    <t>学分积</t>
  </si>
  <si>
    <t>分</t>
  </si>
  <si>
    <t>未通过科目数</t>
  </si>
  <si>
    <t>门</t>
  </si>
  <si>
    <t>未通过的学分总和</t>
  </si>
  <si>
    <t>是否受过处分</t>
  </si>
  <si>
    <t>注:请仔细阅读表格右侧的注释后填写表格</t>
  </si>
  <si>
    <t>申请人签名:</t>
  </si>
  <si>
    <t>本人保证上述信息真实可靠，并承诺对其负责。如材料虚假，我们将取消您的贷款！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</si>
</sst>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  <numFmt numFmtId="41" formatCode="_ * #,##0_ ;_ * \-#,##0_ ;_ * &quot;-&quot;_ ;_ @_ "/>
    <numFmt numFmtId="43" formatCode="_ * #,##0.00_ ;_ * \-#,##0.00_ ;_ * &quot;-&quot;??_ ;_ @_ "/>
  </numFmts>
  <fonts count="40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0"/>
      <color indexed="10"/>
      <name val="仿宋_GB2312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0"/>
      <color indexed="10"/>
      <name val="黑体"/>
      <charset val="134"/>
    </font>
    <font>
      <sz val="12"/>
      <name val="华文中宋"/>
      <charset val="134"/>
    </font>
    <font>
      <sz val="12"/>
      <name val="仿宋_GB2312"/>
      <charset val="134"/>
    </font>
    <font>
      <sz val="12"/>
      <name val="黑体"/>
      <charset val="134"/>
    </font>
    <font>
      <sz val="12"/>
      <name val="楷体_GB2312"/>
      <charset val="134"/>
    </font>
    <font>
      <u/>
      <sz val="12"/>
      <name val="黑体"/>
      <charset val="134"/>
    </font>
    <font>
      <u/>
      <sz val="12"/>
      <name val="楷体_GB2312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9"/>
      <name val="楷体_GB2312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6" fillId="12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6" borderId="24" applyNumberFormat="0" applyFon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0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5" fillId="15" borderId="29" applyNumberFormat="0" applyAlignment="0" applyProtection="0">
      <alignment vertical="center"/>
    </xf>
    <xf numFmtId="0" fontId="29" fillId="15" borderId="25" applyNumberFormat="0" applyAlignment="0" applyProtection="0">
      <alignment vertical="center"/>
    </xf>
    <xf numFmtId="0" fontId="32" fillId="18" borderId="28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30" fillId="0" borderId="27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/>
    <xf numFmtId="0" fontId="1" fillId="0" borderId="1" xfId="0" applyNumberFormat="1" applyFont="1" applyBorder="1" applyAlignment="1"/>
    <xf numFmtId="0" fontId="2" fillId="0" borderId="0" xfId="0" applyFont="1" applyAlignment="1"/>
    <xf numFmtId="0" fontId="2" fillId="0" borderId="1" xfId="0" applyNumberFormat="1" applyFont="1" applyBorder="1" applyAlignment="1"/>
    <xf numFmtId="14" fontId="2" fillId="0" borderId="1" xfId="0" applyNumberFormat="1" applyFont="1" applyBorder="1" applyAlignment="1"/>
    <xf numFmtId="49" fontId="1" fillId="0" borderId="0" xfId="0" applyNumberFormat="1" applyFont="1" applyAlignment="1"/>
    <xf numFmtId="49" fontId="3" fillId="0" borderId="1" xfId="0" applyNumberFormat="1" applyFont="1" applyBorder="1" applyAlignment="1" applyProtection="1">
      <protection locked="0"/>
    </xf>
    <xf numFmtId="0" fontId="1" fillId="0" borderId="0" xfId="0" applyFont="1" applyAlignment="1">
      <alignment horizontal="center" vertical="center" textRotation="255"/>
    </xf>
    <xf numFmtId="0" fontId="2" fillId="0" borderId="1" xfId="0" applyNumberFormat="1" applyFont="1" applyBorder="1" applyAlignment="1">
      <alignment horizontal="center"/>
    </xf>
    <xf numFmtId="176" fontId="3" fillId="0" borderId="1" xfId="0" applyNumberFormat="1" applyFont="1" applyBorder="1" applyAlignment="1" applyProtection="1">
      <protection locked="0"/>
    </xf>
    <xf numFmtId="0" fontId="1" fillId="0" borderId="0" xfId="0" applyFont="1" applyAlignment="1" applyProtection="1">
      <alignment horizontal="center" vertical="center" textRotation="255"/>
      <protection locked="0"/>
    </xf>
    <xf numFmtId="176" fontId="2" fillId="0" borderId="1" xfId="0" applyNumberFormat="1" applyFont="1" applyBorder="1" applyAlignment="1"/>
    <xf numFmtId="0" fontId="2" fillId="0" borderId="1" xfId="0" applyNumberFormat="1" applyFont="1" applyBorder="1" applyAlignment="1" applyProtection="1">
      <protection locked="0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1" xfId="0" applyFont="1" applyBorder="1" applyAlignment="1" applyProtection="1">
      <protection locked="0"/>
    </xf>
    <xf numFmtId="0" fontId="1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vertical="center" textRotation="255"/>
    </xf>
    <xf numFmtId="49" fontId="4" fillId="0" borderId="0" xfId="0" applyNumberFormat="1" applyFont="1" applyAlignment="1">
      <alignment vertical="center" textRotation="255"/>
    </xf>
    <xf numFmtId="49" fontId="4" fillId="0" borderId="0" xfId="0" applyNumberFormat="1" applyFont="1" applyAlignment="1"/>
    <xf numFmtId="0" fontId="5" fillId="0" borderId="0" xfId="0" applyFont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8" fillId="0" borderId="14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 wrapText="1"/>
    </xf>
    <xf numFmtId="0" fontId="8" fillId="0" borderId="20" xfId="0" applyNumberFormat="1" applyFont="1" applyBorder="1" applyAlignment="1">
      <alignment horizontal="center" vertical="center" wrapText="1"/>
    </xf>
    <xf numFmtId="0" fontId="8" fillId="0" borderId="21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/>
    </xf>
    <xf numFmtId="0" fontId="9" fillId="0" borderId="15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1" xfId="0" applyNumberFormat="1" applyFont="1" applyBorder="1" applyAlignment="1" quotePrefix="1"/>
    <xf numFmtId="0" fontId="2" fillId="0" borderId="1" xfId="0" applyNumberFormat="1" applyFont="1" applyBorder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W42"/>
  <sheetViews>
    <sheetView tabSelected="1" zoomScale="85" zoomScaleNormal="85" workbookViewId="0">
      <selection activeCell="H4" sqref="H4:H17"/>
    </sheetView>
  </sheetViews>
  <sheetFormatPr defaultColWidth="9" defaultRowHeight="13.5"/>
  <cols>
    <col min="2" max="2" width="13.25" customWidth="1"/>
    <col min="3" max="3" width="6.75" customWidth="1"/>
    <col min="4" max="4" width="11.875" customWidth="1"/>
    <col min="5" max="5" width="6.75" customWidth="1"/>
    <col min="6" max="6" width="14.625" customWidth="1"/>
    <col min="7" max="7" width="25.75" customWidth="1"/>
    <col min="8" max="8" width="14.625" customWidth="1"/>
    <col min="9" max="9" width="6.75" customWidth="1"/>
    <col min="10" max="10" width="11.875" customWidth="1"/>
    <col min="11" max="11" width="7" customWidth="1"/>
    <col min="12" max="12" width="6.75" customWidth="1"/>
    <col min="14" max="14" width="16.125" customWidth="1"/>
    <col min="16" max="16" width="10.25" customWidth="1"/>
    <col min="17" max="17" width="12.25" customWidth="1"/>
    <col min="25" max="25" width="9.625" customWidth="1"/>
    <col min="43" max="43" width="16.875" customWidth="1"/>
    <col min="44" max="44" width="10.5" customWidth="1"/>
    <col min="47" max="47" width="9" customWidth="1"/>
    <col min="48" max="48" width="7.875" customWidth="1"/>
    <col min="49" max="49" width="27.875" style="1" customWidth="1"/>
  </cols>
  <sheetData>
    <row r="1" spans="1:49">
      <c r="A1" s="2"/>
      <c r="B1" s="97" t="s">
        <v>0</v>
      </c>
      <c r="C1" s="97" t="s">
        <v>1</v>
      </c>
      <c r="D1" s="97" t="s">
        <v>2</v>
      </c>
      <c r="E1" s="97" t="s">
        <v>3</v>
      </c>
      <c r="F1" s="97" t="s">
        <v>4</v>
      </c>
      <c r="G1" s="97" t="s">
        <v>5</v>
      </c>
      <c r="H1" s="97" t="s">
        <v>6</v>
      </c>
      <c r="I1" s="97" t="s">
        <v>7</v>
      </c>
      <c r="J1" s="97" t="s">
        <v>8</v>
      </c>
      <c r="K1" s="3" t="s">
        <v>9</v>
      </c>
      <c r="L1" s="97" t="s">
        <v>10</v>
      </c>
      <c r="M1" s="97" t="s">
        <v>11</v>
      </c>
      <c r="N1" s="97" t="s">
        <v>12</v>
      </c>
      <c r="O1" s="97" t="s">
        <v>13</v>
      </c>
      <c r="P1" s="97" t="s">
        <v>14</v>
      </c>
      <c r="Q1" s="97" t="s">
        <v>15</v>
      </c>
      <c r="R1" s="3" t="s">
        <v>16</v>
      </c>
      <c r="S1" s="3" t="s">
        <v>17</v>
      </c>
      <c r="T1" s="3" t="s">
        <v>18</v>
      </c>
      <c r="U1" s="97" t="s">
        <v>19</v>
      </c>
      <c r="V1" s="97" t="s">
        <v>20</v>
      </c>
      <c r="W1" s="97" t="s">
        <v>21</v>
      </c>
      <c r="X1" s="97" t="s">
        <v>22</v>
      </c>
      <c r="Y1" s="97" t="s">
        <v>23</v>
      </c>
      <c r="Z1" s="97" t="s">
        <v>24</v>
      </c>
      <c r="AA1" s="97" t="s">
        <v>25</v>
      </c>
      <c r="AB1" s="97" t="s">
        <v>26</v>
      </c>
      <c r="AC1" s="97" t="s">
        <v>27</v>
      </c>
      <c r="AD1" s="97" t="s">
        <v>28</v>
      </c>
      <c r="AE1" s="97" t="s">
        <v>29</v>
      </c>
      <c r="AF1" s="97" t="s">
        <v>30</v>
      </c>
      <c r="AG1" s="97" t="s">
        <v>31</v>
      </c>
      <c r="AH1" s="97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97" t="s">
        <v>39</v>
      </c>
      <c r="AP1" s="20"/>
      <c r="AQ1" s="20"/>
      <c r="AR1" s="20"/>
      <c r="AS1" s="20"/>
      <c r="AT1" s="20"/>
      <c r="AU1" s="20"/>
      <c r="AV1" s="20"/>
      <c r="AW1" s="79"/>
    </row>
    <row r="2" spans="1:49">
      <c r="A2" s="4" t="s">
        <v>40</v>
      </c>
      <c r="B2" s="98" t="s">
        <v>41</v>
      </c>
      <c r="C2" s="5" t="s">
        <v>42</v>
      </c>
      <c r="D2" s="98" t="s">
        <v>43</v>
      </c>
      <c r="E2" s="98" t="s">
        <v>44</v>
      </c>
      <c r="F2" s="6">
        <v>35718</v>
      </c>
      <c r="G2" s="98" t="s">
        <v>45</v>
      </c>
      <c r="H2" s="98" t="s">
        <v>46</v>
      </c>
      <c r="I2" s="5">
        <v>2015</v>
      </c>
      <c r="J2" s="98" t="s">
        <v>47</v>
      </c>
      <c r="K2" s="10" t="s">
        <v>48</v>
      </c>
      <c r="L2" s="98" t="s">
        <v>49</v>
      </c>
      <c r="M2" s="98" t="s">
        <v>50</v>
      </c>
      <c r="N2" s="98" t="s">
        <v>51</v>
      </c>
      <c r="O2" s="98" t="s">
        <v>52</v>
      </c>
      <c r="P2" s="5">
        <v>2500</v>
      </c>
      <c r="Q2" s="5">
        <v>1500</v>
      </c>
      <c r="R2" s="5">
        <f>IF(P2&lt;=6000,P2,6000)</f>
        <v>2500</v>
      </c>
      <c r="S2" s="5">
        <f>IF(6000-R2&gt;0,IF(6000-R2-Q2&gt;=0,Q2,6000-R2),0)</f>
        <v>1500</v>
      </c>
      <c r="T2" s="5">
        <v>4000</v>
      </c>
      <c r="U2" s="5">
        <v>4</v>
      </c>
      <c r="V2" s="98" t="s">
        <v>53</v>
      </c>
      <c r="W2" s="98" t="s">
        <v>54</v>
      </c>
      <c r="X2" s="98" t="s">
        <v>55</v>
      </c>
      <c r="Y2" s="98" t="s">
        <v>56</v>
      </c>
      <c r="Z2" s="98" t="s">
        <v>57</v>
      </c>
      <c r="AA2" s="5" t="s">
        <v>58</v>
      </c>
      <c r="AB2" s="98" t="s">
        <v>59</v>
      </c>
      <c r="AC2" s="98" t="s">
        <v>60</v>
      </c>
      <c r="AD2" s="98" t="s">
        <v>61</v>
      </c>
      <c r="AE2" s="5" t="s">
        <v>58</v>
      </c>
      <c r="AF2" s="98" t="s">
        <v>59</v>
      </c>
      <c r="AG2" s="98" t="s">
        <v>62</v>
      </c>
      <c r="AH2" s="5">
        <v>300</v>
      </c>
      <c r="AI2" s="17">
        <v>85.2</v>
      </c>
      <c r="AJ2" s="17">
        <v>85.2</v>
      </c>
      <c r="AK2" s="17">
        <v>1</v>
      </c>
      <c r="AL2" s="17">
        <v>1</v>
      </c>
      <c r="AM2" s="17">
        <v>4</v>
      </c>
      <c r="AN2" s="17">
        <v>4</v>
      </c>
      <c r="AO2" s="17" t="s">
        <v>63</v>
      </c>
      <c r="AP2" s="21"/>
      <c r="AQ2" s="20"/>
      <c r="AR2" s="20"/>
      <c r="AS2" s="20"/>
      <c r="AT2" s="20"/>
      <c r="AU2" s="20"/>
      <c r="AV2" s="20"/>
      <c r="AW2" s="79"/>
    </row>
    <row r="3" spans="1:49">
      <c r="A3" s="7" t="s">
        <v>64</v>
      </c>
      <c r="B3" s="8"/>
      <c r="C3" s="8"/>
      <c r="D3" s="8"/>
      <c r="E3" s="8"/>
      <c r="F3" s="8"/>
      <c r="G3" s="8"/>
      <c r="H3" s="8"/>
      <c r="I3" s="11"/>
      <c r="J3" s="8"/>
      <c r="K3" s="8"/>
      <c r="L3" s="8"/>
      <c r="M3" s="8"/>
      <c r="N3" s="8"/>
      <c r="O3" s="8"/>
      <c r="P3" s="11"/>
      <c r="Q3" s="11"/>
      <c r="R3" s="13">
        <f>P3</f>
        <v>0</v>
      </c>
      <c r="S3" s="13">
        <f>Q3</f>
        <v>0</v>
      </c>
      <c r="T3" s="5">
        <f>R3+S3</f>
        <v>0</v>
      </c>
      <c r="U3" s="14"/>
      <c r="V3" s="8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8"/>
      <c r="AJ3" s="18"/>
      <c r="AK3" s="18"/>
      <c r="AL3" s="18"/>
      <c r="AM3" s="18"/>
      <c r="AN3" s="18"/>
      <c r="AO3" s="18"/>
      <c r="AP3" s="22"/>
      <c r="AQ3" s="23"/>
      <c r="AR3" s="23"/>
      <c r="AS3" s="23"/>
      <c r="AT3" s="23"/>
      <c r="AU3" s="23"/>
      <c r="AV3" s="23"/>
      <c r="AW3" s="80"/>
    </row>
    <row r="4" customHeight="1" spans="1:49">
      <c r="A4" s="2"/>
      <c r="B4" s="9"/>
      <c r="C4" s="9"/>
      <c r="D4" s="9" t="s">
        <v>65</v>
      </c>
      <c r="E4" s="9" t="s">
        <v>66</v>
      </c>
      <c r="F4" s="9" t="s">
        <v>67</v>
      </c>
      <c r="G4" s="9" t="s">
        <v>68</v>
      </c>
      <c r="H4" s="9" t="s">
        <v>69</v>
      </c>
      <c r="I4" s="9" t="s">
        <v>70</v>
      </c>
      <c r="J4" s="12" t="s">
        <v>71</v>
      </c>
      <c r="K4" s="9" t="s">
        <v>72</v>
      </c>
      <c r="L4" s="9"/>
      <c r="M4" s="9"/>
      <c r="N4" s="9" t="s">
        <v>73</v>
      </c>
      <c r="O4" s="9" t="s">
        <v>74</v>
      </c>
      <c r="P4" s="9" t="s">
        <v>75</v>
      </c>
      <c r="Q4" s="9" t="s">
        <v>75</v>
      </c>
      <c r="R4" s="15" t="s">
        <v>76</v>
      </c>
      <c r="S4" s="15"/>
      <c r="T4" s="16" t="s">
        <v>77</v>
      </c>
      <c r="U4" s="15"/>
      <c r="V4" s="15" t="s">
        <v>78</v>
      </c>
      <c r="W4" s="15"/>
      <c r="X4" s="9" t="s">
        <v>79</v>
      </c>
      <c r="Y4" s="9"/>
      <c r="Z4" s="9" t="s">
        <v>80</v>
      </c>
      <c r="AA4" s="9" t="s">
        <v>81</v>
      </c>
      <c r="AB4" s="9" t="s">
        <v>81</v>
      </c>
      <c r="AC4" s="9" t="s">
        <v>82</v>
      </c>
      <c r="AD4" s="9" t="s">
        <v>80</v>
      </c>
      <c r="AE4" s="9" t="s">
        <v>81</v>
      </c>
      <c r="AF4" s="9" t="s">
        <v>81</v>
      </c>
      <c r="AG4" s="9" t="s">
        <v>82</v>
      </c>
      <c r="AH4" s="9" t="s">
        <v>83</v>
      </c>
      <c r="AI4" s="19" t="s">
        <v>84</v>
      </c>
      <c r="AJ4" s="19"/>
      <c r="AK4" s="19"/>
      <c r="AL4" s="19"/>
      <c r="AM4" s="19"/>
      <c r="AN4" s="19"/>
      <c r="AO4" s="15" t="s">
        <v>85</v>
      </c>
      <c r="AP4" s="24" t="s">
        <v>86</v>
      </c>
      <c r="AQ4" s="20"/>
      <c r="AR4" s="20"/>
      <c r="AS4" s="20"/>
      <c r="AT4" s="20"/>
      <c r="AU4" s="20"/>
      <c r="AV4" s="20"/>
      <c r="AW4" s="79"/>
    </row>
    <row r="5" ht="20.1" customHeight="1" spans="1:49">
      <c r="A5" s="2"/>
      <c r="B5" s="9"/>
      <c r="C5" s="9"/>
      <c r="D5" s="9"/>
      <c r="E5" s="9"/>
      <c r="F5" s="9"/>
      <c r="G5" s="9"/>
      <c r="H5" s="9"/>
      <c r="I5" s="9"/>
      <c r="J5" s="12"/>
      <c r="K5" s="9"/>
      <c r="L5" s="9"/>
      <c r="M5" s="9"/>
      <c r="N5" s="9"/>
      <c r="O5" s="9"/>
      <c r="P5" s="9"/>
      <c r="Q5" s="9"/>
      <c r="R5" s="15"/>
      <c r="S5" s="15"/>
      <c r="T5" s="15"/>
      <c r="U5" s="15"/>
      <c r="V5" s="15"/>
      <c r="W5" s="15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9"/>
      <c r="AJ5" s="19"/>
      <c r="AK5" s="19"/>
      <c r="AL5" s="19"/>
      <c r="AM5" s="19"/>
      <c r="AN5" s="19"/>
      <c r="AO5" s="15"/>
      <c r="AP5" s="24"/>
      <c r="AQ5" s="25" t="s">
        <v>87</v>
      </c>
      <c r="AR5" s="25"/>
      <c r="AS5" s="25"/>
      <c r="AT5" s="25"/>
      <c r="AU5" s="25"/>
      <c r="AV5" s="25"/>
      <c r="AW5" s="25"/>
    </row>
    <row r="6" ht="20.1" customHeight="1" spans="1:49">
      <c r="A6" s="2"/>
      <c r="B6" s="9"/>
      <c r="C6" s="9"/>
      <c r="D6" s="9"/>
      <c r="E6" s="9"/>
      <c r="F6" s="9"/>
      <c r="G6" s="9"/>
      <c r="H6" s="9"/>
      <c r="I6" s="9"/>
      <c r="J6" s="12"/>
      <c r="K6" s="9"/>
      <c r="L6" s="9"/>
      <c r="M6" s="9"/>
      <c r="N6" s="9"/>
      <c r="O6" s="9"/>
      <c r="P6" s="9"/>
      <c r="Q6" s="9"/>
      <c r="R6" s="15"/>
      <c r="S6" s="15"/>
      <c r="T6" s="15"/>
      <c r="U6" s="15"/>
      <c r="V6" s="15"/>
      <c r="W6" s="15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19"/>
      <c r="AJ6" s="19"/>
      <c r="AK6" s="19"/>
      <c r="AL6" s="19"/>
      <c r="AM6" s="19"/>
      <c r="AN6" s="19"/>
      <c r="AO6" s="15"/>
      <c r="AP6" s="24"/>
      <c r="AQ6" s="26" t="s">
        <v>0</v>
      </c>
      <c r="AR6" s="27" t="str">
        <f>IF(LEN(B3)=9,B3,IF(LEN(B3)=7,B3,"学号不正确"))</f>
        <v>学号不正确</v>
      </c>
      <c r="AS6" s="27"/>
      <c r="AT6" s="27"/>
      <c r="AU6" s="27"/>
      <c r="AV6" s="27"/>
      <c r="AW6" s="81"/>
    </row>
    <row r="7" ht="20.1" customHeight="1" spans="1:49">
      <c r="A7" s="2"/>
      <c r="B7" s="9"/>
      <c r="C7" s="9"/>
      <c r="D7" s="9"/>
      <c r="E7" s="9"/>
      <c r="F7" s="9"/>
      <c r="G7" s="9"/>
      <c r="H7" s="9"/>
      <c r="I7" s="9"/>
      <c r="J7" s="12"/>
      <c r="K7" s="9"/>
      <c r="L7" s="9"/>
      <c r="M7" s="9"/>
      <c r="N7" s="9"/>
      <c r="O7" s="9"/>
      <c r="P7" s="9"/>
      <c r="Q7" s="9"/>
      <c r="R7" s="15"/>
      <c r="S7" s="15"/>
      <c r="T7" s="15"/>
      <c r="U7" s="15"/>
      <c r="V7" s="15"/>
      <c r="W7" s="15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9"/>
      <c r="AJ7" s="19"/>
      <c r="AK7" s="19"/>
      <c r="AL7" s="19"/>
      <c r="AM7" s="19"/>
      <c r="AN7" s="19"/>
      <c r="AO7" s="15"/>
      <c r="AP7" s="24"/>
      <c r="AQ7" s="26" t="s">
        <v>1</v>
      </c>
      <c r="AR7" s="28">
        <f>C3</f>
        <v>0</v>
      </c>
      <c r="AS7" s="27"/>
      <c r="AT7" s="27"/>
      <c r="AU7" s="27"/>
      <c r="AV7" s="27"/>
      <c r="AW7" s="82" t="s">
        <v>88</v>
      </c>
    </row>
    <row r="8" ht="20.1" customHeight="1" spans="1:49">
      <c r="A8" s="2"/>
      <c r="B8" s="9"/>
      <c r="C8" s="9"/>
      <c r="D8" s="9"/>
      <c r="E8" s="9"/>
      <c r="F8" s="9"/>
      <c r="G8" s="9"/>
      <c r="H8" s="9"/>
      <c r="I8" s="9"/>
      <c r="J8" s="12"/>
      <c r="K8" s="9"/>
      <c r="L8" s="9"/>
      <c r="M8" s="9"/>
      <c r="N8" s="9"/>
      <c r="O8" s="9"/>
      <c r="P8" s="9"/>
      <c r="Q8" s="9"/>
      <c r="R8" s="15"/>
      <c r="S8" s="15"/>
      <c r="T8" s="15"/>
      <c r="U8" s="15"/>
      <c r="V8" s="15"/>
      <c r="W8" s="15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19"/>
      <c r="AJ8" s="19"/>
      <c r="AK8" s="19"/>
      <c r="AL8" s="19"/>
      <c r="AM8" s="19"/>
      <c r="AN8" s="19"/>
      <c r="AO8" s="15"/>
      <c r="AP8" s="24"/>
      <c r="AQ8" s="26" t="s">
        <v>2</v>
      </c>
      <c r="AR8" s="27" t="str">
        <f>IF(D3="本科生",D3,IF(D3="研究生",D3,"学生类别不正确"))</f>
        <v>学生类别不正确</v>
      </c>
      <c r="AS8" s="27"/>
      <c r="AT8" s="27"/>
      <c r="AU8" s="27"/>
      <c r="AV8" s="27"/>
      <c r="AW8" s="82" t="s">
        <v>89</v>
      </c>
    </row>
    <row r="9" ht="20.1" customHeight="1" spans="1:49">
      <c r="A9" s="2"/>
      <c r="B9" s="9"/>
      <c r="C9" s="9"/>
      <c r="D9" s="9"/>
      <c r="E9" s="9"/>
      <c r="F9" s="9"/>
      <c r="G9" s="9"/>
      <c r="H9" s="9"/>
      <c r="I9" s="9"/>
      <c r="J9" s="12"/>
      <c r="K9" s="9"/>
      <c r="L9" s="9"/>
      <c r="M9" s="9"/>
      <c r="N9" s="9"/>
      <c r="O9" s="9"/>
      <c r="P9" s="9"/>
      <c r="Q9" s="9"/>
      <c r="R9" s="15"/>
      <c r="S9" s="15"/>
      <c r="T9" s="15"/>
      <c r="U9" s="15"/>
      <c r="V9" s="15"/>
      <c r="W9" s="15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19"/>
      <c r="AJ9" s="19"/>
      <c r="AK9" s="19"/>
      <c r="AL9" s="19"/>
      <c r="AM9" s="19"/>
      <c r="AN9" s="19"/>
      <c r="AO9" s="15"/>
      <c r="AP9" s="24"/>
      <c r="AQ9" s="26" t="s">
        <v>3</v>
      </c>
      <c r="AR9" s="28">
        <f>E3</f>
        <v>0</v>
      </c>
      <c r="AS9" s="27"/>
      <c r="AT9" s="27"/>
      <c r="AU9" s="27"/>
      <c r="AV9" s="27"/>
      <c r="AW9" s="82" t="s">
        <v>90</v>
      </c>
    </row>
    <row r="10" ht="20.1" customHeight="1" spans="1:49">
      <c r="A10" s="2"/>
      <c r="B10" s="9"/>
      <c r="C10" s="9"/>
      <c r="D10" s="9"/>
      <c r="E10" s="9"/>
      <c r="F10" s="9"/>
      <c r="G10" s="9"/>
      <c r="H10" s="9"/>
      <c r="I10" s="9"/>
      <c r="J10" s="12"/>
      <c r="K10" s="9"/>
      <c r="L10" s="9"/>
      <c r="M10" s="9"/>
      <c r="N10" s="9"/>
      <c r="O10" s="9"/>
      <c r="P10" s="9"/>
      <c r="Q10" s="9"/>
      <c r="R10" s="15"/>
      <c r="S10" s="15"/>
      <c r="T10" s="15"/>
      <c r="U10" s="15"/>
      <c r="V10" s="15"/>
      <c r="W10" s="15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9"/>
      <c r="AJ10" s="19"/>
      <c r="AK10" s="19"/>
      <c r="AL10" s="19"/>
      <c r="AM10" s="19"/>
      <c r="AN10" s="19"/>
      <c r="AO10" s="15"/>
      <c r="AP10" s="24"/>
      <c r="AQ10" s="26" t="s">
        <v>4</v>
      </c>
      <c r="AR10" s="29">
        <f>F3</f>
        <v>0</v>
      </c>
      <c r="AS10" s="30"/>
      <c r="AT10" s="31" t="s">
        <v>91</v>
      </c>
      <c r="AU10" s="31"/>
      <c r="AV10" s="32"/>
      <c r="AW10" s="83" t="s">
        <v>92</v>
      </c>
    </row>
    <row r="11" ht="20.1" customHeight="1" spans="1:49">
      <c r="A11" s="2"/>
      <c r="B11" s="9"/>
      <c r="C11" s="9"/>
      <c r="D11" s="9"/>
      <c r="E11" s="9"/>
      <c r="F11" s="9"/>
      <c r="G11" s="9"/>
      <c r="H11" s="9"/>
      <c r="I11" s="9"/>
      <c r="J11" s="12"/>
      <c r="K11" s="9"/>
      <c r="L11" s="9"/>
      <c r="M11" s="9"/>
      <c r="N11" s="9"/>
      <c r="O11" s="9"/>
      <c r="P11" s="9"/>
      <c r="Q11" s="9"/>
      <c r="R11" s="15"/>
      <c r="S11" s="15"/>
      <c r="T11" s="15"/>
      <c r="U11" s="15"/>
      <c r="V11" s="15"/>
      <c r="W11" s="15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9"/>
      <c r="AJ11" s="19"/>
      <c r="AK11" s="19"/>
      <c r="AL11" s="19"/>
      <c r="AM11" s="19"/>
      <c r="AN11" s="19"/>
      <c r="AO11" s="15"/>
      <c r="AP11" s="24"/>
      <c r="AQ11" s="26" t="s">
        <v>93</v>
      </c>
      <c r="AR11" s="27" t="str">
        <f>IF(LEN(G3)=18,G3,IF(LEN(G3)=15,G3,"身份证号码不正确"))</f>
        <v>身份证号码不正确</v>
      </c>
      <c r="AS11" s="27"/>
      <c r="AT11" s="27"/>
      <c r="AU11" s="27"/>
      <c r="AV11" s="27"/>
      <c r="AW11" s="82" t="s">
        <v>94</v>
      </c>
    </row>
    <row r="12" ht="20.1" customHeight="1" spans="1:49">
      <c r="A12" s="2"/>
      <c r="B12" s="9"/>
      <c r="C12" s="9"/>
      <c r="D12" s="9"/>
      <c r="E12" s="9"/>
      <c r="F12" s="9"/>
      <c r="G12" s="9"/>
      <c r="H12" s="9"/>
      <c r="I12" s="9"/>
      <c r="J12" s="12"/>
      <c r="K12" s="9"/>
      <c r="L12" s="9"/>
      <c r="M12" s="9"/>
      <c r="N12" s="9"/>
      <c r="O12" s="9"/>
      <c r="P12" s="9"/>
      <c r="Q12" s="9"/>
      <c r="R12" s="15"/>
      <c r="S12" s="15"/>
      <c r="T12" s="15"/>
      <c r="U12" s="15"/>
      <c r="V12" s="15"/>
      <c r="W12" s="15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19"/>
      <c r="AJ12" s="19"/>
      <c r="AK12" s="19"/>
      <c r="AL12" s="19"/>
      <c r="AM12" s="19"/>
      <c r="AN12" s="19"/>
      <c r="AO12" s="15"/>
      <c r="AP12" s="24"/>
      <c r="AQ12" s="26" t="s">
        <v>6</v>
      </c>
      <c r="AR12" s="28">
        <f>H3</f>
        <v>0</v>
      </c>
      <c r="AS12" s="27"/>
      <c r="AT12" s="27"/>
      <c r="AU12" s="27"/>
      <c r="AV12" s="27"/>
      <c r="AW12" s="82" t="s">
        <v>95</v>
      </c>
    </row>
    <row r="13" ht="20.1" customHeight="1" spans="1:49">
      <c r="A13" s="2"/>
      <c r="B13" s="9"/>
      <c r="C13" s="9"/>
      <c r="D13" s="9"/>
      <c r="E13" s="9"/>
      <c r="F13" s="9"/>
      <c r="G13" s="9"/>
      <c r="H13" s="9"/>
      <c r="I13" s="9"/>
      <c r="J13" s="12"/>
      <c r="K13" s="9"/>
      <c r="L13" s="9"/>
      <c r="M13" s="9"/>
      <c r="N13" s="9"/>
      <c r="O13" s="9"/>
      <c r="P13" s="9"/>
      <c r="Q13" s="9"/>
      <c r="R13" s="15"/>
      <c r="S13" s="15"/>
      <c r="T13" s="15"/>
      <c r="U13" s="15"/>
      <c r="V13" s="15"/>
      <c r="W13" s="15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9"/>
      <c r="AJ13" s="19"/>
      <c r="AK13" s="19"/>
      <c r="AL13" s="19"/>
      <c r="AM13" s="19"/>
      <c r="AN13" s="19"/>
      <c r="AO13" s="15"/>
      <c r="AP13" s="24"/>
      <c r="AQ13" s="26" t="s">
        <v>7</v>
      </c>
      <c r="AR13" s="33">
        <f>I3</f>
        <v>0</v>
      </c>
      <c r="AS13" s="30"/>
      <c r="AT13" s="30"/>
      <c r="AU13" s="30"/>
      <c r="AV13" s="34"/>
      <c r="AW13" s="82" t="s">
        <v>96</v>
      </c>
    </row>
    <row r="14" ht="20.1" customHeight="1" spans="1:49">
      <c r="A14" s="2"/>
      <c r="B14" s="9"/>
      <c r="C14" s="9"/>
      <c r="D14" s="9"/>
      <c r="E14" s="9"/>
      <c r="F14" s="9"/>
      <c r="G14" s="9"/>
      <c r="H14" s="9"/>
      <c r="I14" s="9"/>
      <c r="J14" s="12"/>
      <c r="K14" s="9"/>
      <c r="L14" s="9"/>
      <c r="M14" s="9"/>
      <c r="N14" s="9"/>
      <c r="O14" s="9"/>
      <c r="P14" s="9"/>
      <c r="Q14" s="9"/>
      <c r="R14" s="15"/>
      <c r="S14" s="15"/>
      <c r="T14" s="15"/>
      <c r="U14" s="15"/>
      <c r="V14" s="15"/>
      <c r="W14" s="15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9"/>
      <c r="AJ14" s="19"/>
      <c r="AK14" s="19"/>
      <c r="AL14" s="19"/>
      <c r="AM14" s="19"/>
      <c r="AN14" s="19"/>
      <c r="AO14" s="15"/>
      <c r="AP14" s="24"/>
      <c r="AQ14" s="26" t="s">
        <v>8</v>
      </c>
      <c r="AR14" s="28">
        <f>J3</f>
        <v>0</v>
      </c>
      <c r="AS14" s="27"/>
      <c r="AT14" s="27"/>
      <c r="AU14" s="27"/>
      <c r="AV14" s="27"/>
      <c r="AW14" s="84" t="s">
        <v>97</v>
      </c>
    </row>
    <row r="15" ht="20.1" customHeight="1" spans="1:49">
      <c r="A15" s="2"/>
      <c r="B15" s="9"/>
      <c r="C15" s="9"/>
      <c r="D15" s="9"/>
      <c r="E15" s="9"/>
      <c r="F15" s="9"/>
      <c r="G15" s="9"/>
      <c r="H15" s="9"/>
      <c r="I15" s="9"/>
      <c r="J15" s="12"/>
      <c r="K15" s="9"/>
      <c r="L15" s="9"/>
      <c r="M15" s="9"/>
      <c r="N15" s="9"/>
      <c r="O15" s="9"/>
      <c r="P15" s="9"/>
      <c r="Q15" s="9"/>
      <c r="R15" s="15"/>
      <c r="S15" s="15"/>
      <c r="T15" s="15"/>
      <c r="U15" s="15"/>
      <c r="V15" s="15"/>
      <c r="W15" s="15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9"/>
      <c r="AJ15" s="19"/>
      <c r="AK15" s="19"/>
      <c r="AL15" s="19"/>
      <c r="AM15" s="19"/>
      <c r="AN15" s="19"/>
      <c r="AO15" s="15"/>
      <c r="AP15" s="24"/>
      <c r="AQ15" s="26" t="s">
        <v>11</v>
      </c>
      <c r="AR15" s="35">
        <f>L3</f>
        <v>0</v>
      </c>
      <c r="AS15" s="31" t="s">
        <v>98</v>
      </c>
      <c r="AT15" s="36">
        <f>M3</f>
        <v>0</v>
      </c>
      <c r="AU15" s="37"/>
      <c r="AV15" s="31" t="s">
        <v>99</v>
      </c>
      <c r="AW15" s="82" t="s">
        <v>100</v>
      </c>
    </row>
    <row r="16" ht="20.1" customHeight="1" spans="1:49">
      <c r="A16" s="2"/>
      <c r="B16" s="9"/>
      <c r="C16" s="9"/>
      <c r="D16" s="9"/>
      <c r="E16" s="9"/>
      <c r="F16" s="9"/>
      <c r="G16" s="9"/>
      <c r="H16" s="9"/>
      <c r="I16" s="9"/>
      <c r="J16" s="12"/>
      <c r="K16" s="9"/>
      <c r="L16" s="9"/>
      <c r="M16" s="9"/>
      <c r="N16" s="9"/>
      <c r="O16" s="9"/>
      <c r="P16" s="9"/>
      <c r="Q16" s="9"/>
      <c r="R16" s="15"/>
      <c r="S16" s="15"/>
      <c r="T16" s="15"/>
      <c r="U16" s="15"/>
      <c r="V16" s="15"/>
      <c r="W16" s="15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9"/>
      <c r="AJ16" s="19"/>
      <c r="AK16" s="19"/>
      <c r="AL16" s="19"/>
      <c r="AM16" s="19"/>
      <c r="AN16" s="19"/>
      <c r="AO16" s="15"/>
      <c r="AP16" s="24"/>
      <c r="AQ16" s="26" t="s">
        <v>12</v>
      </c>
      <c r="AR16" s="38">
        <f>N3</f>
        <v>0</v>
      </c>
      <c r="AS16" s="39"/>
      <c r="AT16" s="39"/>
      <c r="AU16" s="39"/>
      <c r="AV16" s="39"/>
      <c r="AW16" s="82"/>
    </row>
    <row r="17" ht="20.1" customHeight="1" spans="1:49">
      <c r="A17" s="2"/>
      <c r="B17" s="9"/>
      <c r="C17" s="9"/>
      <c r="D17" s="9"/>
      <c r="E17" s="9"/>
      <c r="F17" s="9"/>
      <c r="G17" s="9"/>
      <c r="H17" s="9"/>
      <c r="I17" s="9"/>
      <c r="J17" s="12"/>
      <c r="K17" s="9"/>
      <c r="L17" s="9"/>
      <c r="M17" s="9"/>
      <c r="N17" s="9"/>
      <c r="O17" s="9"/>
      <c r="P17" s="9"/>
      <c r="Q17" s="9"/>
      <c r="R17" s="15"/>
      <c r="S17" s="15"/>
      <c r="T17" s="15"/>
      <c r="U17" s="15"/>
      <c r="V17" s="15"/>
      <c r="W17" s="15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19"/>
      <c r="AJ17" s="19"/>
      <c r="AK17" s="19"/>
      <c r="AL17" s="19"/>
      <c r="AM17" s="19"/>
      <c r="AN17" s="19"/>
      <c r="AO17" s="15"/>
      <c r="AP17" s="24"/>
      <c r="AQ17" s="40" t="s">
        <v>13</v>
      </c>
      <c r="AR17" s="41">
        <f>O3</f>
        <v>0</v>
      </c>
      <c r="AS17" s="42"/>
      <c r="AT17" s="42"/>
      <c r="AU17" s="42"/>
      <c r="AV17" s="42"/>
      <c r="AW17" s="85" t="s">
        <v>101</v>
      </c>
    </row>
    <row r="18" ht="20.1" customHeight="1" spans="1:49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4"/>
      <c r="AQ18" s="43"/>
      <c r="AR18" s="44" t="s">
        <v>102</v>
      </c>
      <c r="AS18" s="44"/>
      <c r="AT18" s="45"/>
      <c r="AU18" s="44" t="s">
        <v>103</v>
      </c>
      <c r="AV18" s="44"/>
      <c r="AW18" s="86" t="s">
        <v>104</v>
      </c>
    </row>
    <row r="19" ht="20.1" customHeight="1" spans="1:4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4"/>
      <c r="AQ19" s="26" t="s">
        <v>105</v>
      </c>
      <c r="AR19" s="46">
        <f>R3</f>
        <v>0</v>
      </c>
      <c r="AS19" s="32" t="s">
        <v>106</v>
      </c>
      <c r="AT19" s="47"/>
      <c r="AU19" s="33">
        <f>P3</f>
        <v>0</v>
      </c>
      <c r="AV19" s="32" t="s">
        <v>106</v>
      </c>
      <c r="AW19" s="87"/>
    </row>
    <row r="20" ht="20.1" customHeight="1" spans="1:49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4"/>
      <c r="AQ20" s="26" t="s">
        <v>107</v>
      </c>
      <c r="AR20" s="46">
        <f>S3</f>
        <v>0</v>
      </c>
      <c r="AS20" s="32" t="s">
        <v>106</v>
      </c>
      <c r="AT20" s="47"/>
      <c r="AU20" s="33">
        <f>Q3</f>
        <v>0</v>
      </c>
      <c r="AV20" s="32" t="s">
        <v>106</v>
      </c>
      <c r="AW20" s="87"/>
    </row>
    <row r="21" ht="20.1" customHeight="1" spans="1:49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4"/>
      <c r="AQ21" s="48" t="s">
        <v>18</v>
      </c>
      <c r="AR21" s="46">
        <f>T3</f>
        <v>0</v>
      </c>
      <c r="AS21" s="32" t="s">
        <v>106</v>
      </c>
      <c r="AT21" s="47"/>
      <c r="AU21" s="49" t="str">
        <f>IF(K3="是","已贷款","以前未贷款")</f>
        <v>以前未贷款</v>
      </c>
      <c r="AV21" s="50"/>
      <c r="AW21" s="87"/>
    </row>
    <row r="22" ht="20.1" customHeight="1" spans="1:49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4"/>
      <c r="AQ22" s="40" t="s">
        <v>19</v>
      </c>
      <c r="AR22" s="51">
        <f>U3</f>
        <v>0</v>
      </c>
      <c r="AS22" s="52" t="s">
        <v>108</v>
      </c>
      <c r="AT22" s="53"/>
      <c r="AU22" s="54"/>
      <c r="AV22" s="55"/>
      <c r="AW22" s="88"/>
    </row>
    <row r="23" ht="20.1" customHeight="1" spans="1:49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4"/>
      <c r="AQ23" s="56" t="s">
        <v>20</v>
      </c>
      <c r="AR23" s="57">
        <f>V3</f>
        <v>0</v>
      </c>
      <c r="AS23" s="58"/>
      <c r="AT23" s="58"/>
      <c r="AU23" s="58"/>
      <c r="AV23" s="59"/>
      <c r="AW23" s="89" t="s">
        <v>109</v>
      </c>
    </row>
    <row r="24" ht="33" customHeight="1" spans="1:49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4"/>
      <c r="AQ24" s="26" t="s">
        <v>110</v>
      </c>
      <c r="AR24" s="46">
        <f>W3</f>
        <v>0</v>
      </c>
      <c r="AS24" s="60"/>
      <c r="AT24" s="60"/>
      <c r="AU24" s="60"/>
      <c r="AV24" s="61"/>
      <c r="AW24" s="82" t="s">
        <v>111</v>
      </c>
    </row>
    <row r="25" ht="20.1" customHeight="1" spans="1:49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4"/>
      <c r="AQ25" s="62" t="s">
        <v>112</v>
      </c>
      <c r="AR25" s="46">
        <f>X3</f>
        <v>0</v>
      </c>
      <c r="AS25" s="63" t="s">
        <v>113</v>
      </c>
      <c r="AT25" s="60">
        <f>Y3</f>
        <v>0</v>
      </c>
      <c r="AU25" s="60"/>
      <c r="AV25" s="61"/>
      <c r="AW25" s="90" t="s">
        <v>114</v>
      </c>
    </row>
    <row r="26" ht="20.1" customHeight="1" spans="1:49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4"/>
      <c r="AQ26" s="26" t="s">
        <v>24</v>
      </c>
      <c r="AR26" s="38">
        <f>Z3</f>
        <v>0</v>
      </c>
      <c r="AS26" s="64"/>
      <c r="AT26" s="64"/>
      <c r="AU26" s="64"/>
      <c r="AV26" s="64"/>
      <c r="AW26" s="91" t="s">
        <v>115</v>
      </c>
    </row>
    <row r="27" ht="20.1" customHeight="1" spans="1:49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4"/>
      <c r="AQ27" s="26" t="s">
        <v>25</v>
      </c>
      <c r="AR27" s="65">
        <f>AA3</f>
        <v>0</v>
      </c>
      <c r="AS27" s="65"/>
      <c r="AT27" s="65"/>
      <c r="AU27" s="65"/>
      <c r="AV27" s="65"/>
      <c r="AW27" s="91"/>
    </row>
    <row r="28" ht="20.1" customHeight="1" spans="1:49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4"/>
      <c r="AQ28" s="26" t="s">
        <v>26</v>
      </c>
      <c r="AR28" s="65">
        <f>AB3</f>
        <v>0</v>
      </c>
      <c r="AS28" s="65"/>
      <c r="AT28" s="65"/>
      <c r="AU28" s="65"/>
      <c r="AV28" s="65"/>
      <c r="AW28" s="91"/>
    </row>
    <row r="29" ht="20.1" customHeight="1" spans="1:4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4"/>
      <c r="AQ29" s="26" t="s">
        <v>116</v>
      </c>
      <c r="AR29" s="65" t="str">
        <f>IF(LEN(AC3)=18,AC3,IF(LEN(AC3)=15,AC3,"身份证号码不正确"))</f>
        <v>身份证号码不正确</v>
      </c>
      <c r="AS29" s="65"/>
      <c r="AT29" s="65"/>
      <c r="AU29" s="65"/>
      <c r="AV29" s="65"/>
      <c r="AW29" s="91"/>
    </row>
    <row r="30" ht="20.1" customHeight="1" spans="1:49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4"/>
      <c r="AQ30" s="26" t="s">
        <v>28</v>
      </c>
      <c r="AR30" s="65">
        <f>AD3</f>
        <v>0</v>
      </c>
      <c r="AS30" s="65"/>
      <c r="AT30" s="65"/>
      <c r="AU30" s="65"/>
      <c r="AV30" s="65"/>
      <c r="AW30" s="92" t="s">
        <v>117</v>
      </c>
    </row>
    <row r="31" ht="20.1" customHeight="1" spans="1:49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4"/>
      <c r="AQ31" s="26" t="s">
        <v>29</v>
      </c>
      <c r="AR31" s="65">
        <f>AE3</f>
        <v>0</v>
      </c>
      <c r="AS31" s="65"/>
      <c r="AT31" s="65"/>
      <c r="AU31" s="65"/>
      <c r="AV31" s="65"/>
      <c r="AW31" s="92"/>
    </row>
    <row r="32" ht="20.1" customHeight="1" spans="1:49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4"/>
      <c r="AQ32" s="26" t="s">
        <v>30</v>
      </c>
      <c r="AR32" s="65">
        <f>AF3</f>
        <v>0</v>
      </c>
      <c r="AS32" s="65"/>
      <c r="AT32" s="65"/>
      <c r="AU32" s="65"/>
      <c r="AV32" s="65"/>
      <c r="AW32" s="92"/>
    </row>
    <row r="33" ht="20.1" customHeight="1" spans="1:49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4"/>
      <c r="AQ33" s="26" t="s">
        <v>118</v>
      </c>
      <c r="AR33" s="65" t="str">
        <f>IF(LEN(AG3)=18,AG3,IF(LEN(AG3)=15,AG3,"身份证号码不正确"))</f>
        <v>身份证号码不正确</v>
      </c>
      <c r="AS33" s="65"/>
      <c r="AT33" s="65"/>
      <c r="AU33" s="65"/>
      <c r="AV33" s="65"/>
      <c r="AW33" s="92"/>
    </row>
    <row r="34" ht="20.1" customHeight="1" spans="1:49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4"/>
      <c r="AQ34" s="40" t="s">
        <v>32</v>
      </c>
      <c r="AR34" s="66">
        <f>AH3</f>
        <v>0</v>
      </c>
      <c r="AS34" s="67" t="s">
        <v>106</v>
      </c>
      <c r="AT34" s="67"/>
      <c r="AU34" s="67"/>
      <c r="AV34" s="68"/>
      <c r="AW34" s="93" t="s">
        <v>119</v>
      </c>
    </row>
    <row r="35" ht="20.1" customHeight="1" spans="1:4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4"/>
      <c r="AQ35" s="56"/>
      <c r="AR35" s="69" t="s">
        <v>120</v>
      </c>
      <c r="AS35" s="69"/>
      <c r="AT35" s="69"/>
      <c r="AU35" s="69" t="s">
        <v>121</v>
      </c>
      <c r="AV35" s="69"/>
      <c r="AW35" s="94" t="s">
        <v>122</v>
      </c>
    </row>
    <row r="36" ht="20.1" customHeight="1" spans="1:49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4"/>
      <c r="AQ36" s="26" t="s">
        <v>123</v>
      </c>
      <c r="AR36" s="70">
        <f>AI3</f>
        <v>0</v>
      </c>
      <c r="AS36" s="71" t="s">
        <v>124</v>
      </c>
      <c r="AT36" s="72"/>
      <c r="AU36" s="70">
        <f>AJ3</f>
        <v>0</v>
      </c>
      <c r="AV36" s="71" t="s">
        <v>124</v>
      </c>
      <c r="AW36" s="92"/>
    </row>
    <row r="37" ht="20.1" customHeight="1" spans="1:49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4"/>
      <c r="AQ37" s="26" t="s">
        <v>125</v>
      </c>
      <c r="AR37" s="70">
        <f>AK3</f>
        <v>0</v>
      </c>
      <c r="AS37" s="71" t="s">
        <v>126</v>
      </c>
      <c r="AT37" s="72"/>
      <c r="AU37" s="70">
        <f>AL3</f>
        <v>0</v>
      </c>
      <c r="AV37" s="71" t="s">
        <v>126</v>
      </c>
      <c r="AW37" s="92"/>
    </row>
    <row r="38" ht="20.1" customHeight="1" spans="1:49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4"/>
      <c r="AQ38" s="26" t="s">
        <v>127</v>
      </c>
      <c r="AR38" s="70">
        <f>AM3</f>
        <v>0</v>
      </c>
      <c r="AS38" s="71" t="s">
        <v>124</v>
      </c>
      <c r="AT38" s="72"/>
      <c r="AU38" s="70">
        <f>AN3</f>
        <v>0</v>
      </c>
      <c r="AV38" s="71" t="s">
        <v>124</v>
      </c>
      <c r="AW38" s="92"/>
    </row>
    <row r="39" ht="20.1" customHeight="1" spans="1:4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4"/>
      <c r="AQ39" s="73" t="s">
        <v>128</v>
      </c>
      <c r="AR39" s="70">
        <f>AO3</f>
        <v>0</v>
      </c>
      <c r="AS39" s="74"/>
      <c r="AT39" s="74"/>
      <c r="AU39" s="74"/>
      <c r="AV39" s="75"/>
      <c r="AW39" s="95" t="s">
        <v>129</v>
      </c>
    </row>
    <row r="40" ht="20.1" customHeight="1" spans="1:4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4"/>
      <c r="AQ40" s="76"/>
      <c r="AR40" s="76"/>
      <c r="AS40" s="76"/>
      <c r="AT40" s="76"/>
      <c r="AU40" s="77" t="s">
        <v>130</v>
      </c>
      <c r="AV40" s="77"/>
      <c r="AW40" s="96"/>
    </row>
    <row r="41" ht="20.1" customHeight="1" spans="1:49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4"/>
      <c r="AQ41" s="78" t="s">
        <v>131</v>
      </c>
      <c r="AR41" s="78"/>
      <c r="AS41" s="78"/>
      <c r="AT41" s="78"/>
      <c r="AU41" s="78"/>
      <c r="AV41" s="78"/>
      <c r="AW41" s="78"/>
    </row>
    <row r="42" ht="20.1" customHeight="1" spans="1: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4"/>
    </row>
  </sheetData>
  <sheetProtection password="EAAF" sheet="1" objects="1"/>
  <protectedRanges>
    <protectedRange sqref="B3:Q3" name="区域1"/>
    <protectedRange sqref="V3" name="区域2"/>
  </protectedRanges>
  <mergeCells count="73">
    <mergeCell ref="AQ5:AW5"/>
    <mergeCell ref="AR6:AV6"/>
    <mergeCell ref="AR7:AV7"/>
    <mergeCell ref="AR8:AV8"/>
    <mergeCell ref="AR9:AV9"/>
    <mergeCell ref="AR10:AS10"/>
    <mergeCell ref="AT10:AV10"/>
    <mergeCell ref="AR11:AV11"/>
    <mergeCell ref="AR12:AV12"/>
    <mergeCell ref="AR13:AV13"/>
    <mergeCell ref="AR14:AV14"/>
    <mergeCell ref="AT15:AU15"/>
    <mergeCell ref="AR16:AV16"/>
    <mergeCell ref="AR17:AV17"/>
    <mergeCell ref="AR18:AS18"/>
    <mergeCell ref="AU18:AV18"/>
    <mergeCell ref="AR23:AV23"/>
    <mergeCell ref="AR24:AV24"/>
    <mergeCell ref="AT25:AV25"/>
    <mergeCell ref="AR26:AV26"/>
    <mergeCell ref="AR27:AV27"/>
    <mergeCell ref="AR28:AV28"/>
    <mergeCell ref="AR29:AV29"/>
    <mergeCell ref="AR30:AV30"/>
    <mergeCell ref="AR31:AV31"/>
    <mergeCell ref="AR32:AV32"/>
    <mergeCell ref="AR33:AV33"/>
    <mergeCell ref="AR35:AS35"/>
    <mergeCell ref="AU35:AV35"/>
    <mergeCell ref="AR39:AV39"/>
    <mergeCell ref="AU40:AV40"/>
    <mergeCell ref="AQ41:AW41"/>
    <mergeCell ref="B4:B17"/>
    <mergeCell ref="C4:C17"/>
    <mergeCell ref="D4:D17"/>
    <mergeCell ref="E4:E17"/>
    <mergeCell ref="F4:F17"/>
    <mergeCell ref="G4:G17"/>
    <mergeCell ref="H4:H17"/>
    <mergeCell ref="I4:I17"/>
    <mergeCell ref="J4:J17"/>
    <mergeCell ref="K4:K17"/>
    <mergeCell ref="L4:L17"/>
    <mergeCell ref="M4:M17"/>
    <mergeCell ref="N4:N17"/>
    <mergeCell ref="O4:O17"/>
    <mergeCell ref="P4:P17"/>
    <mergeCell ref="Q4:Q17"/>
    <mergeCell ref="T4:T17"/>
    <mergeCell ref="U4:U17"/>
    <mergeCell ref="X4:X17"/>
    <mergeCell ref="Y4:Y17"/>
    <mergeCell ref="Z4:Z17"/>
    <mergeCell ref="AA4:AA17"/>
    <mergeCell ref="AB4:AB17"/>
    <mergeCell ref="AC4:AC17"/>
    <mergeCell ref="AD4:AD17"/>
    <mergeCell ref="AE4:AE17"/>
    <mergeCell ref="AF4:AF17"/>
    <mergeCell ref="AG4:AG17"/>
    <mergeCell ref="AH4:AH17"/>
    <mergeCell ref="AO4:AO17"/>
    <mergeCell ref="AP4:AP42"/>
    <mergeCell ref="AT18:AT22"/>
    <mergeCell ref="AT35:AT38"/>
    <mergeCell ref="AW18:AW22"/>
    <mergeCell ref="AW26:AW29"/>
    <mergeCell ref="AW30:AW33"/>
    <mergeCell ref="AW35:AW38"/>
    <mergeCell ref="R4:S17"/>
    <mergeCell ref="V4:W17"/>
    <mergeCell ref="AU21:AV22"/>
    <mergeCell ref="AI4:AN17"/>
  </mergeCells>
  <dataValidations count="7">
    <dataValidation type="list" allowBlank="1" showInputMessage="1" showErrorMessage="1" sqref="D3">
      <formula1>"本科生,研究生"</formula1>
    </dataValidation>
    <dataValidation type="list" allowBlank="1" showInputMessage="1" showErrorMessage="1" sqref="K3">
      <formula1>"是,否"</formula1>
    </dataValidation>
    <dataValidation type="list" sqref="E3">
      <formula1>" ,男,女"</formula1>
    </dataValidation>
    <dataValidation type="list" allowBlank="1" showInputMessage="1" showErrorMessage="1" sqref="H3">
      <formula1>"林学院,水保学院,材料学院,生物学院,工学院,信息学院,园林学院,经管学院,外语学院,环境学院,保护区学院,人文学院,理学院,马克思主义学院,艺术设计学院"</formula1>
    </dataValidation>
    <dataValidation type="list" allowBlank="1" showInputMessage="1" showErrorMessage="1" sqref="L3">
      <formula1>"1,2,3,4,5,6,7,8,9,10,11,12"</formula1>
    </dataValidation>
    <dataValidation type="list" allowBlank="1" showInputMessage="1" showErrorMessage="1" sqref="I3">
      <formula1>"2016,2017,2018,2019"</formula1>
    </dataValidation>
    <dataValidation type="list" allowBlank="1" showInputMessage="1" showErrorMessage="1" sqref="U3">
      <formula1>"1,2,3,4"</formula1>
    </dataValidation>
  </dataValidations>
  <printOptions horizontalCentered="1"/>
  <pageMargins left="0.22" right="0.17" top="0.31" bottom="0.31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任丽红</cp:lastModifiedBy>
  <dcterms:created xsi:type="dcterms:W3CDTF">2012-09-03T07:02:00Z</dcterms:created>
  <cp:lastPrinted>2012-09-03T11:21:00Z</cp:lastPrinted>
  <dcterms:modified xsi:type="dcterms:W3CDTF">2019-07-04T02:02:15Z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